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ack Guillermo\Academia\Cursos online\Video Cash Flow\"/>
    </mc:Choice>
  </mc:AlternateContent>
  <bookViews>
    <workbookView xWindow="0" yWindow="0" windowWidth="20490" windowHeight="7620"/>
  </bookViews>
  <sheets>
    <sheet name="Ejercicio" sheetId="2" r:id="rId1"/>
    <sheet name="Ejercicio resuelto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2" l="1"/>
  <c r="B33" i="2"/>
  <c r="B34" i="2" s="1"/>
  <c r="F31" i="2"/>
  <c r="C31" i="2"/>
  <c r="B31" i="2"/>
  <c r="I28" i="2"/>
  <c r="F7" i="2"/>
  <c r="C6" i="2"/>
  <c r="B6" i="2"/>
  <c r="B6" i="1"/>
  <c r="C6" i="1"/>
  <c r="F7" i="1"/>
  <c r="I5" i="1" s="1"/>
  <c r="B8" i="1"/>
  <c r="B9" i="1" s="1"/>
  <c r="C8" i="1"/>
  <c r="I8" i="1"/>
  <c r="C9" i="1"/>
  <c r="I21" i="1"/>
  <c r="I23" i="1"/>
  <c r="B24" i="1"/>
  <c r="B26" i="1" s="1"/>
  <c r="C24" i="1"/>
  <c r="C26" i="1" s="1"/>
  <c r="F24" i="1"/>
  <c r="I20" i="1" s="1"/>
  <c r="I22" i="1" s="1"/>
  <c r="I24" i="1"/>
  <c r="F25" i="1"/>
  <c r="I26" i="1" s="1"/>
  <c r="I25" i="1"/>
  <c r="I28" i="1"/>
  <c r="I30" i="1"/>
  <c r="F9" i="2" l="1"/>
  <c r="C34" i="2"/>
  <c r="B8" i="2"/>
  <c r="B9" i="2" s="1"/>
  <c r="C33" i="2"/>
  <c r="C8" i="2"/>
  <c r="C9" i="2" s="1"/>
  <c r="I27" i="2"/>
  <c r="I29" i="2" s="1"/>
  <c r="F32" i="2"/>
  <c r="I33" i="2" s="1"/>
  <c r="F8" i="2"/>
  <c r="I27" i="1"/>
  <c r="I29" i="1" s="1"/>
  <c r="I31" i="1" s="1"/>
  <c r="I32" i="1" s="1"/>
  <c r="F8" i="1"/>
  <c r="I6" i="1" s="1"/>
  <c r="I7" i="1" s="1"/>
  <c r="I9" i="1" s="1"/>
  <c r="I10" i="1" s="1"/>
  <c r="F26" i="1"/>
  <c r="C27" i="1"/>
  <c r="B27" i="1"/>
  <c r="F33" i="2" l="1"/>
  <c r="F9" i="1"/>
</calcChain>
</file>

<file path=xl/sharedStrings.xml><?xml version="1.0" encoding="utf-8"?>
<sst xmlns="http://schemas.openxmlformats.org/spreadsheetml/2006/main" count="128" uniqueCount="47">
  <si>
    <t>Control</t>
  </si>
  <si>
    <t>Aum/dism Caja</t>
  </si>
  <si>
    <t>Dividendos</t>
  </si>
  <si>
    <t>Free Cash Flow</t>
  </si>
  <si>
    <t>CAPEX</t>
  </si>
  <si>
    <t>P. Neto</t>
  </si>
  <si>
    <t>Cash Flow Operaciones</t>
  </si>
  <si>
    <t>Ut. Neta</t>
  </si>
  <si>
    <t>Impuesto a la Renta</t>
  </si>
  <si>
    <t>Ds comerciales</t>
  </si>
  <si>
    <t>Depreciación</t>
  </si>
  <si>
    <t>Activo total</t>
  </si>
  <si>
    <t>Inventarios</t>
  </si>
  <si>
    <t>EBIT</t>
  </si>
  <si>
    <t>Activos fijos</t>
  </si>
  <si>
    <t>Cuadro de Activos Fijos</t>
  </si>
  <si>
    <t>Cuentas a cobrar</t>
  </si>
  <si>
    <t>EBITDA</t>
  </si>
  <si>
    <t>Costo de ventas</t>
  </si>
  <si>
    <t>Ventas</t>
  </si>
  <si>
    <t>Caja</t>
  </si>
  <si>
    <t>Evolución del Patrimonio</t>
  </si>
  <si>
    <t>Cash flow</t>
  </si>
  <si>
    <t>Estado de resultados</t>
  </si>
  <si>
    <t>Balance</t>
  </si>
  <si>
    <t>CAPEX (*)</t>
  </si>
  <si>
    <t>Costos operativos</t>
  </si>
  <si>
    <t>Cash Flow Operac.</t>
  </si>
  <si>
    <t>Deudas</t>
  </si>
  <si>
    <t>Deudas operativas</t>
  </si>
  <si>
    <t xml:space="preserve"> =+I18-I19-I20+I21-I22</t>
  </si>
  <si>
    <t xml:space="preserve"> =+I23-I24</t>
  </si>
  <si>
    <t xml:space="preserve"> =+I25-I26</t>
  </si>
  <si>
    <t xml:space="preserve"> =+B16+I27-C16</t>
  </si>
  <si>
    <t xml:space="preserve"> =+B5+I9-C5</t>
  </si>
  <si>
    <t>Caso 2: La empresa "unlevered" tiene inventarios que paga a plazo, cobra a plazo y tiene activos fijos. No tiene deuda financiera</t>
  </si>
  <si>
    <t>se había restado, y luego restarle el saldo inicial</t>
  </si>
  <si>
    <t xml:space="preserve"> =+C23+L25-B23</t>
  </si>
  <si>
    <t>(*) Para calcular el alta de activos fijos, debemos sumar la depreciación al saldo final, ya que previamente</t>
  </si>
  <si>
    <t>Gastos comerciales</t>
  </si>
  <si>
    <t>Gastos administ.</t>
  </si>
  <si>
    <t>REGLAS DE LA PARTIDA DOBLE</t>
  </si>
  <si>
    <t>Para ver un caso real (Telecom Argentina) paso a paso:</t>
  </si>
  <si>
    <t>EBIT (R. operativo)</t>
  </si>
  <si>
    <t>Caso 1: La empresa "Cash" vende servicios, cobra en efectivo, no hay activos fijos, inventarios ni deudas de ningún tipo</t>
  </si>
  <si>
    <t>Capítulo 3 del libro "Finanzas Corporativas, un enfoque latinoamericano"</t>
  </si>
  <si>
    <r>
      <t xml:space="preserve">El Excel puede descargarse en:    </t>
    </r>
    <r>
      <rPr>
        <b/>
        <sz val="12"/>
        <color theme="1"/>
        <rFont val="Calibri"/>
        <family val="2"/>
        <scheme val="minor"/>
      </rPr>
      <t>www.dumrauf.com.ar/site/academicas.html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</si>
</sst>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1" fontId="1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/>
    <xf numFmtId="0" fontId="5" fillId="2" borderId="0" xfId="0" applyFont="1" applyFill="1"/>
    <xf numFmtId="0" fontId="6" fillId="2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200024</xdr:colOff>
      <xdr:row>25</xdr:row>
      <xdr:rowOff>93487</xdr:rowOff>
    </xdr:from>
    <xdr:to>
      <xdr:col>16</xdr:col>
      <xdr:colOff>171449</xdr:colOff>
      <xdr:row>32</xdr:row>
      <xdr:rowOff>94427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599" y="5075062"/>
          <a:ext cx="3019425" cy="1401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zoomScaleNormal="100" workbookViewId="0">
      <selection activeCell="E20" sqref="E20"/>
    </sheetView>
  </sheetViews>
  <sheetFormatPr defaultColWidth="11.42578125" defaultRowHeight="15.75" x14ac:dyDescent="0.25"/>
  <cols>
    <col min="1" max="1" width="18.5703125" style="1" customWidth="1"/>
    <col min="2" max="3" width="6.85546875" style="2" customWidth="1"/>
    <col min="4" max="4" width="7.85546875" style="1" customWidth="1"/>
    <col min="5" max="5" width="20.42578125" style="1" customWidth="1"/>
    <col min="6" max="6" width="7.7109375" style="2" customWidth="1"/>
    <col min="7" max="7" width="8" style="1" customWidth="1"/>
    <col min="8" max="8" width="23.28515625" style="1" customWidth="1"/>
    <col min="9" max="9" width="7.140625" style="2" customWidth="1"/>
    <col min="10" max="10" width="7.140625" style="1" customWidth="1"/>
    <col min="11" max="11" width="16.5703125" style="1" customWidth="1"/>
    <col min="12" max="12" width="7.140625" style="2" customWidth="1"/>
    <col min="13" max="16384" width="11.42578125" style="1"/>
  </cols>
  <sheetData>
    <row r="1" spans="1:12" x14ac:dyDescent="0.25">
      <c r="A1" s="4" t="s">
        <v>44</v>
      </c>
    </row>
    <row r="2" spans="1:12" x14ac:dyDescent="0.25">
      <c r="A2" s="4"/>
    </row>
    <row r="3" spans="1:12" ht="14.25" customHeight="1" x14ac:dyDescent="0.25">
      <c r="A3" s="8" t="s">
        <v>24</v>
      </c>
      <c r="E3" s="9" t="s">
        <v>23</v>
      </c>
      <c r="H3" s="8" t="s">
        <v>22</v>
      </c>
      <c r="K3" s="7" t="s">
        <v>21</v>
      </c>
    </row>
    <row r="4" spans="1:12" x14ac:dyDescent="0.25">
      <c r="B4" s="3">
        <v>2019</v>
      </c>
      <c r="C4" s="3">
        <v>2020</v>
      </c>
      <c r="F4" s="3">
        <v>2020</v>
      </c>
      <c r="I4" s="3">
        <v>2020</v>
      </c>
      <c r="L4" s="3">
        <v>2020</v>
      </c>
    </row>
    <row r="5" spans="1:12" x14ac:dyDescent="0.25">
      <c r="A5" s="1" t="s">
        <v>20</v>
      </c>
      <c r="B5" s="2">
        <v>10</v>
      </c>
      <c r="C5" s="2">
        <v>15</v>
      </c>
      <c r="E5" s="1" t="s">
        <v>19</v>
      </c>
      <c r="F5" s="2">
        <v>100</v>
      </c>
      <c r="H5" s="1" t="s">
        <v>13</v>
      </c>
      <c r="K5" s="1" t="s">
        <v>2</v>
      </c>
      <c r="L5" s="2">
        <v>11</v>
      </c>
    </row>
    <row r="6" spans="1:12" x14ac:dyDescent="0.25">
      <c r="A6" s="1" t="s">
        <v>11</v>
      </c>
      <c r="B6" s="2">
        <f>+B5</f>
        <v>10</v>
      </c>
      <c r="C6" s="2">
        <f>+C5</f>
        <v>15</v>
      </c>
      <c r="E6" s="1" t="s">
        <v>26</v>
      </c>
      <c r="F6" s="2">
        <v>80</v>
      </c>
      <c r="H6" s="1" t="s">
        <v>8</v>
      </c>
    </row>
    <row r="7" spans="1:12" x14ac:dyDescent="0.25">
      <c r="A7" s="1" t="s">
        <v>28</v>
      </c>
      <c r="B7" s="2">
        <v>0</v>
      </c>
      <c r="C7" s="2">
        <v>0</v>
      </c>
      <c r="E7" s="1" t="s">
        <v>43</v>
      </c>
      <c r="F7" s="2">
        <f>+F5-F6</f>
        <v>20</v>
      </c>
      <c r="H7" s="1" t="s">
        <v>27</v>
      </c>
    </row>
    <row r="8" spans="1:12" x14ac:dyDescent="0.25">
      <c r="A8" s="1" t="s">
        <v>5</v>
      </c>
      <c r="B8" s="2">
        <f>+B6-B7</f>
        <v>10</v>
      </c>
      <c r="C8" s="2">
        <f>+C6-C7</f>
        <v>15</v>
      </c>
      <c r="E8" s="1" t="s">
        <v>8</v>
      </c>
      <c r="F8" s="2">
        <f>+F7*0.2</f>
        <v>4</v>
      </c>
      <c r="H8" s="1" t="s">
        <v>2</v>
      </c>
    </row>
    <row r="9" spans="1:12" x14ac:dyDescent="0.25">
      <c r="A9" s="1" t="s">
        <v>0</v>
      </c>
      <c r="B9" s="2">
        <f>+B6-B7-B8</f>
        <v>0</v>
      </c>
      <c r="C9" s="2">
        <f>+C6-C7-C8</f>
        <v>0</v>
      </c>
      <c r="E9" s="1" t="s">
        <v>7</v>
      </c>
      <c r="F9" s="2">
        <f>+F7-F8</f>
        <v>16</v>
      </c>
      <c r="H9" s="1" t="s">
        <v>1</v>
      </c>
    </row>
    <row r="10" spans="1:12" x14ac:dyDescent="0.25">
      <c r="H10" s="1" t="s">
        <v>0</v>
      </c>
    </row>
    <row r="15" spans="1:12" x14ac:dyDescent="0.25">
      <c r="J15" s="11"/>
    </row>
    <row r="16" spans="1:12" x14ac:dyDescent="0.25">
      <c r="A16" s="1" t="s">
        <v>46</v>
      </c>
    </row>
    <row r="23" spans="1:14" x14ac:dyDescent="0.25">
      <c r="A23" s="4" t="s">
        <v>35</v>
      </c>
    </row>
    <row r="24" spans="1:14" x14ac:dyDescent="0.25">
      <c r="A24" s="4"/>
    </row>
    <row r="25" spans="1:14" x14ac:dyDescent="0.25">
      <c r="A25" s="8" t="s">
        <v>24</v>
      </c>
      <c r="E25" s="9" t="s">
        <v>23</v>
      </c>
      <c r="H25" s="8" t="s">
        <v>22</v>
      </c>
      <c r="K25" s="7" t="s">
        <v>21</v>
      </c>
      <c r="N25" s="10" t="s">
        <v>41</v>
      </c>
    </row>
    <row r="26" spans="1:14" x14ac:dyDescent="0.25">
      <c r="B26" s="3">
        <v>2019</v>
      </c>
      <c r="C26" s="3">
        <v>2020</v>
      </c>
      <c r="F26" s="3">
        <v>2020</v>
      </c>
      <c r="I26" s="3">
        <v>2020</v>
      </c>
      <c r="L26" s="3">
        <v>2020</v>
      </c>
    </row>
    <row r="27" spans="1:14" x14ac:dyDescent="0.25">
      <c r="A27" s="1" t="s">
        <v>20</v>
      </c>
      <c r="B27" s="2">
        <v>8</v>
      </c>
      <c r="C27" s="2">
        <v>13</v>
      </c>
      <c r="E27" s="1" t="s">
        <v>19</v>
      </c>
      <c r="F27" s="2">
        <v>150</v>
      </c>
      <c r="H27" s="1" t="s">
        <v>13</v>
      </c>
      <c r="I27" s="2">
        <f>+F31</f>
        <v>50</v>
      </c>
      <c r="K27" s="1" t="s">
        <v>2</v>
      </c>
      <c r="L27" s="2">
        <v>26</v>
      </c>
    </row>
    <row r="28" spans="1:14" x14ac:dyDescent="0.25">
      <c r="A28" s="1" t="s">
        <v>16</v>
      </c>
      <c r="B28" s="2">
        <v>30</v>
      </c>
      <c r="C28" s="2">
        <v>36</v>
      </c>
      <c r="E28" s="1" t="s">
        <v>18</v>
      </c>
      <c r="F28" s="2">
        <v>75</v>
      </c>
      <c r="H28" s="1" t="s">
        <v>10</v>
      </c>
      <c r="I28" s="2">
        <f>+L32</f>
        <v>6</v>
      </c>
      <c r="L28" s="1"/>
    </row>
    <row r="29" spans="1:14" x14ac:dyDescent="0.25">
      <c r="A29" s="1" t="s">
        <v>12</v>
      </c>
      <c r="B29" s="2">
        <v>20</v>
      </c>
      <c r="C29" s="2">
        <v>24</v>
      </c>
      <c r="E29" s="1" t="s">
        <v>40</v>
      </c>
      <c r="F29" s="2">
        <v>5</v>
      </c>
      <c r="H29" s="1" t="s">
        <v>17</v>
      </c>
      <c r="I29" s="2">
        <f>+I27+I28</f>
        <v>56</v>
      </c>
      <c r="L29" s="1"/>
    </row>
    <row r="30" spans="1:14" x14ac:dyDescent="0.25">
      <c r="A30" s="1" t="s">
        <v>14</v>
      </c>
      <c r="B30" s="2">
        <v>45</v>
      </c>
      <c r="C30" s="2">
        <v>49</v>
      </c>
      <c r="E30" s="1" t="s">
        <v>39</v>
      </c>
      <c r="F30" s="2">
        <v>20</v>
      </c>
      <c r="H30" s="1" t="s">
        <v>16</v>
      </c>
      <c r="K30" s="7" t="s">
        <v>15</v>
      </c>
    </row>
    <row r="31" spans="1:14" x14ac:dyDescent="0.25">
      <c r="A31" s="1" t="s">
        <v>11</v>
      </c>
      <c r="B31" s="2">
        <f>SUM(B27:B30)</f>
        <v>103</v>
      </c>
      <c r="C31" s="2">
        <f>SUM(C27:C30)</f>
        <v>122</v>
      </c>
      <c r="E31" s="1" t="s">
        <v>13</v>
      </c>
      <c r="F31" s="2">
        <f>+F27-F28-F29-F30</f>
        <v>50</v>
      </c>
      <c r="H31" s="1" t="s">
        <v>12</v>
      </c>
      <c r="L31" s="3">
        <v>2020</v>
      </c>
    </row>
    <row r="32" spans="1:14" x14ac:dyDescent="0.25">
      <c r="A32" s="1" t="s">
        <v>29</v>
      </c>
      <c r="B32" s="2">
        <v>20</v>
      </c>
      <c r="C32" s="2">
        <v>25</v>
      </c>
      <c r="E32" s="1" t="s">
        <v>8</v>
      </c>
      <c r="F32" s="2">
        <f>+F31*0.2</f>
        <v>10</v>
      </c>
      <c r="H32" s="1" t="s">
        <v>9</v>
      </c>
      <c r="K32" s="1" t="s">
        <v>10</v>
      </c>
      <c r="L32" s="2">
        <v>6</v>
      </c>
    </row>
    <row r="33" spans="1:12" x14ac:dyDescent="0.25">
      <c r="A33" s="1" t="s">
        <v>5</v>
      </c>
      <c r="B33" s="2">
        <f>+B31-B32</f>
        <v>83</v>
      </c>
      <c r="C33" s="2">
        <f>+C31-C32</f>
        <v>97</v>
      </c>
      <c r="E33" s="1" t="s">
        <v>7</v>
      </c>
      <c r="F33" s="2">
        <f>+F31-F32</f>
        <v>40</v>
      </c>
      <c r="H33" s="1" t="s">
        <v>8</v>
      </c>
      <c r="I33" s="2">
        <f>+F32</f>
        <v>10</v>
      </c>
    </row>
    <row r="34" spans="1:12" x14ac:dyDescent="0.25">
      <c r="A34" s="1" t="s">
        <v>0</v>
      </c>
      <c r="B34" s="2">
        <f>+B31-B32-B33</f>
        <v>0</v>
      </c>
      <c r="C34" s="2">
        <f>+C31-C32-C33</f>
        <v>0</v>
      </c>
      <c r="H34" s="1" t="s">
        <v>6</v>
      </c>
      <c r="L34" s="1"/>
    </row>
    <row r="35" spans="1:12" x14ac:dyDescent="0.25">
      <c r="H35" s="1" t="s">
        <v>4</v>
      </c>
      <c r="L35" s="1"/>
    </row>
    <row r="36" spans="1:12" x14ac:dyDescent="0.25">
      <c r="H36" s="1" t="s">
        <v>3</v>
      </c>
      <c r="K36" s="4" t="s">
        <v>42</v>
      </c>
    </row>
    <row r="37" spans="1:12" x14ac:dyDescent="0.25">
      <c r="H37" s="1" t="s">
        <v>2</v>
      </c>
      <c r="I37" s="2">
        <f>+L27</f>
        <v>26</v>
      </c>
    </row>
    <row r="38" spans="1:12" x14ac:dyDescent="0.25">
      <c r="H38" s="1" t="s">
        <v>1</v>
      </c>
      <c r="K38" s="1" t="s">
        <v>45</v>
      </c>
    </row>
    <row r="39" spans="1:12" x14ac:dyDescent="0.25">
      <c r="H39" s="1" t="s">
        <v>0</v>
      </c>
      <c r="K39" s="11"/>
    </row>
    <row r="42" spans="1:12" x14ac:dyDescent="0.25">
      <c r="A42" s="4"/>
    </row>
    <row r="43" spans="1:12" x14ac:dyDescent="0.25">
      <c r="A43" s="8"/>
      <c r="E43" s="9"/>
      <c r="H43" s="8"/>
      <c r="K43" s="7"/>
    </row>
    <row r="44" spans="1:12" x14ac:dyDescent="0.25">
      <c r="B44" s="3"/>
      <c r="C44" s="3"/>
      <c r="F44" s="3"/>
      <c r="I44" s="3"/>
      <c r="L44" s="3"/>
    </row>
    <row r="46" spans="1:12" x14ac:dyDescent="0.25">
      <c r="L46" s="1"/>
    </row>
    <row r="47" spans="1:12" x14ac:dyDescent="0.25">
      <c r="H47" s="4"/>
      <c r="I47" s="3"/>
      <c r="L47" s="1"/>
    </row>
    <row r="48" spans="1:12" x14ac:dyDescent="0.25">
      <c r="K48" s="7"/>
    </row>
    <row r="49" spans="6:12" x14ac:dyDescent="0.25">
      <c r="L49" s="3"/>
    </row>
    <row r="51" spans="6:12" x14ac:dyDescent="0.25">
      <c r="F51" s="6"/>
    </row>
    <row r="52" spans="6:12" x14ac:dyDescent="0.25">
      <c r="F52" s="6"/>
      <c r="L52" s="1"/>
    </row>
    <row r="53" spans="6:12" x14ac:dyDescent="0.25">
      <c r="H53" s="5"/>
      <c r="L53" s="1"/>
    </row>
    <row r="54" spans="6:12" x14ac:dyDescent="0.25">
      <c r="H54" s="4"/>
      <c r="I54" s="3"/>
    </row>
    <row r="56" spans="6:12" x14ac:dyDescent="0.25">
      <c r="H56" s="4"/>
      <c r="I56" s="3"/>
    </row>
    <row r="59" spans="6:12" x14ac:dyDescent="0.25">
      <c r="H59" s="5"/>
    </row>
    <row r="60" spans="6:12" x14ac:dyDescent="0.25">
      <c r="H60" s="4"/>
      <c r="I60" s="3"/>
    </row>
    <row r="61" spans="6:12" x14ac:dyDescent="0.25">
      <c r="H61" s="4"/>
      <c r="I61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Normal="100" workbookViewId="0">
      <selection activeCell="A2" sqref="A2"/>
    </sheetView>
  </sheetViews>
  <sheetFormatPr defaultColWidth="11.42578125" defaultRowHeight="15.75" x14ac:dyDescent="0.25"/>
  <cols>
    <col min="1" max="1" width="18.5703125" style="1" customWidth="1"/>
    <col min="2" max="3" width="6.85546875" style="2" customWidth="1"/>
    <col min="4" max="4" width="8.5703125" style="1" customWidth="1"/>
    <col min="5" max="5" width="20.42578125" style="1" customWidth="1"/>
    <col min="6" max="6" width="7.7109375" style="2" customWidth="1"/>
    <col min="7" max="7" width="9.5703125" style="1" customWidth="1"/>
    <col min="8" max="8" width="23.28515625" style="1" customWidth="1"/>
    <col min="9" max="9" width="7.140625" style="2" customWidth="1"/>
    <col min="10" max="10" width="25.28515625" style="1" customWidth="1"/>
    <col min="11" max="11" width="11.42578125" style="1"/>
    <col min="12" max="12" width="7.140625" style="2" customWidth="1"/>
    <col min="13" max="16384" width="11.42578125" style="1"/>
  </cols>
  <sheetData>
    <row r="1" spans="1:12" x14ac:dyDescent="0.25">
      <c r="A1" s="4" t="s">
        <v>44</v>
      </c>
    </row>
    <row r="2" spans="1:12" x14ac:dyDescent="0.25">
      <c r="A2" s="4"/>
    </row>
    <row r="3" spans="1:12" ht="14.25" customHeight="1" x14ac:dyDescent="0.25">
      <c r="A3" s="8" t="s">
        <v>24</v>
      </c>
      <c r="E3" s="9" t="s">
        <v>23</v>
      </c>
      <c r="H3" s="8" t="s">
        <v>22</v>
      </c>
      <c r="K3" s="7" t="s">
        <v>21</v>
      </c>
    </row>
    <row r="4" spans="1:12" x14ac:dyDescent="0.25">
      <c r="B4" s="3">
        <v>2019</v>
      </c>
      <c r="C4" s="3">
        <v>2020</v>
      </c>
      <c r="F4" s="3">
        <v>2020</v>
      </c>
      <c r="I4" s="3">
        <v>2020</v>
      </c>
      <c r="L4" s="3">
        <v>2020</v>
      </c>
    </row>
    <row r="5" spans="1:12" x14ac:dyDescent="0.25">
      <c r="A5" s="1" t="s">
        <v>20</v>
      </c>
      <c r="B5" s="2">
        <v>10</v>
      </c>
      <c r="C5" s="2">
        <v>15</v>
      </c>
      <c r="E5" s="1" t="s">
        <v>19</v>
      </c>
      <c r="F5" s="2">
        <v>100</v>
      </c>
      <c r="H5" s="1" t="s">
        <v>13</v>
      </c>
      <c r="I5" s="2">
        <f>+F7</f>
        <v>20</v>
      </c>
      <c r="K5" s="1" t="s">
        <v>2</v>
      </c>
      <c r="L5" s="2">
        <v>11</v>
      </c>
    </row>
    <row r="6" spans="1:12" x14ac:dyDescent="0.25">
      <c r="A6" s="1" t="s">
        <v>11</v>
      </c>
      <c r="B6" s="2">
        <f>+B5</f>
        <v>10</v>
      </c>
      <c r="C6" s="2">
        <f>+C5</f>
        <v>15</v>
      </c>
      <c r="E6" s="1" t="s">
        <v>26</v>
      </c>
      <c r="F6" s="2">
        <v>80</v>
      </c>
      <c r="H6" s="1" t="s">
        <v>8</v>
      </c>
      <c r="I6" s="2">
        <f>+F8</f>
        <v>4</v>
      </c>
    </row>
    <row r="7" spans="1:12" x14ac:dyDescent="0.25">
      <c r="A7" s="1" t="s">
        <v>28</v>
      </c>
      <c r="B7" s="2">
        <v>0</v>
      </c>
      <c r="C7" s="2">
        <v>0</v>
      </c>
      <c r="E7" s="1" t="s">
        <v>13</v>
      </c>
      <c r="F7" s="2">
        <f>+F5-F6</f>
        <v>20</v>
      </c>
      <c r="H7" s="1" t="s">
        <v>27</v>
      </c>
      <c r="I7" s="2">
        <f>+I5-I6</f>
        <v>16</v>
      </c>
    </row>
    <row r="8" spans="1:12" x14ac:dyDescent="0.25">
      <c r="A8" s="1" t="s">
        <v>5</v>
      </c>
      <c r="B8" s="2">
        <f>+B6-B7</f>
        <v>10</v>
      </c>
      <c r="C8" s="2">
        <f>+C6-C7</f>
        <v>15</v>
      </c>
      <c r="E8" s="1" t="s">
        <v>8</v>
      </c>
      <c r="F8" s="2">
        <f>+F7*0.2</f>
        <v>4</v>
      </c>
      <c r="H8" s="1" t="s">
        <v>2</v>
      </c>
      <c r="I8" s="2">
        <f>+L5</f>
        <v>11</v>
      </c>
    </row>
    <row r="9" spans="1:12" x14ac:dyDescent="0.25">
      <c r="A9" s="1" t="s">
        <v>0</v>
      </c>
      <c r="B9" s="2">
        <f>+B6-B7-B8</f>
        <v>0</v>
      </c>
      <c r="C9" s="2">
        <f>+C6-C7-C8</f>
        <v>0</v>
      </c>
      <c r="E9" s="1" t="s">
        <v>7</v>
      </c>
      <c r="F9" s="2">
        <f>+F7-F8</f>
        <v>16</v>
      </c>
      <c r="H9" s="1" t="s">
        <v>1</v>
      </c>
      <c r="I9" s="2">
        <f>+I7-I8</f>
        <v>5</v>
      </c>
    </row>
    <row r="10" spans="1:12" x14ac:dyDescent="0.25">
      <c r="H10" s="1" t="s">
        <v>0</v>
      </c>
      <c r="I10" s="2">
        <f>+B5+I9-C5</f>
        <v>0</v>
      </c>
      <c r="J10" s="1" t="s">
        <v>34</v>
      </c>
    </row>
    <row r="16" spans="1:12" x14ac:dyDescent="0.25">
      <c r="A16" s="4" t="s">
        <v>35</v>
      </c>
    </row>
    <row r="17" spans="1:12" x14ac:dyDescent="0.25">
      <c r="A17" s="4"/>
    </row>
    <row r="18" spans="1:12" x14ac:dyDescent="0.25">
      <c r="A18" s="8" t="s">
        <v>24</v>
      </c>
      <c r="E18" s="9" t="s">
        <v>23</v>
      </c>
      <c r="H18" s="8" t="s">
        <v>22</v>
      </c>
      <c r="K18" s="7" t="s">
        <v>21</v>
      </c>
    </row>
    <row r="19" spans="1:12" x14ac:dyDescent="0.25">
      <c r="B19" s="3">
        <v>2019</v>
      </c>
      <c r="C19" s="3">
        <v>2020</v>
      </c>
      <c r="F19" s="3">
        <v>2020</v>
      </c>
      <c r="I19" s="3">
        <v>2020</v>
      </c>
      <c r="L19" s="3">
        <v>2020</v>
      </c>
    </row>
    <row r="20" spans="1:12" x14ac:dyDescent="0.25">
      <c r="A20" s="1" t="s">
        <v>20</v>
      </c>
      <c r="B20" s="2">
        <v>8</v>
      </c>
      <c r="C20" s="2">
        <v>13</v>
      </c>
      <c r="E20" s="1" t="s">
        <v>19</v>
      </c>
      <c r="F20" s="2">
        <v>150</v>
      </c>
      <c r="H20" s="1" t="s">
        <v>13</v>
      </c>
      <c r="I20" s="2">
        <f>+F24</f>
        <v>50</v>
      </c>
      <c r="K20" s="1" t="s">
        <v>2</v>
      </c>
      <c r="L20" s="2">
        <v>26</v>
      </c>
    </row>
    <row r="21" spans="1:12" x14ac:dyDescent="0.25">
      <c r="A21" s="1" t="s">
        <v>16</v>
      </c>
      <c r="B21" s="2">
        <v>30</v>
      </c>
      <c r="C21" s="2">
        <v>36</v>
      </c>
      <c r="E21" s="1" t="s">
        <v>18</v>
      </c>
      <c r="F21" s="2">
        <v>75</v>
      </c>
      <c r="H21" s="1" t="s">
        <v>10</v>
      </c>
      <c r="I21" s="2">
        <f>+L25</f>
        <v>6</v>
      </c>
      <c r="L21" s="1"/>
    </row>
    <row r="22" spans="1:12" x14ac:dyDescent="0.25">
      <c r="A22" s="1" t="s">
        <v>12</v>
      </c>
      <c r="B22" s="2">
        <v>20</v>
      </c>
      <c r="C22" s="2">
        <v>24</v>
      </c>
      <c r="E22" s="1" t="s">
        <v>40</v>
      </c>
      <c r="F22" s="2">
        <v>5</v>
      </c>
      <c r="H22" s="1" t="s">
        <v>17</v>
      </c>
      <c r="I22" s="2">
        <f>+I20+I21</f>
        <v>56</v>
      </c>
      <c r="L22" s="1"/>
    </row>
    <row r="23" spans="1:12" x14ac:dyDescent="0.25">
      <c r="A23" s="1" t="s">
        <v>14</v>
      </c>
      <c r="B23" s="2">
        <v>45</v>
      </c>
      <c r="C23" s="2">
        <v>49</v>
      </c>
      <c r="E23" s="1" t="s">
        <v>39</v>
      </c>
      <c r="F23" s="2">
        <v>20</v>
      </c>
      <c r="H23" s="1" t="s">
        <v>16</v>
      </c>
      <c r="I23" s="2">
        <f>+C21-B21</f>
        <v>6</v>
      </c>
      <c r="K23" s="7" t="s">
        <v>15</v>
      </c>
    </row>
    <row r="24" spans="1:12" x14ac:dyDescent="0.25">
      <c r="A24" s="1" t="s">
        <v>11</v>
      </c>
      <c r="B24" s="2">
        <f>SUM(B20:B23)</f>
        <v>103</v>
      </c>
      <c r="C24" s="2">
        <f>SUM(C20:C23)</f>
        <v>122</v>
      </c>
      <c r="E24" s="1" t="s">
        <v>13</v>
      </c>
      <c r="F24" s="2">
        <f>+F20-F21-F22-F23</f>
        <v>50</v>
      </c>
      <c r="H24" s="1" t="s">
        <v>12</v>
      </c>
      <c r="I24" s="2">
        <f>+C22-B22</f>
        <v>4</v>
      </c>
      <c r="L24" s="3">
        <v>2020</v>
      </c>
    </row>
    <row r="25" spans="1:12" x14ac:dyDescent="0.25">
      <c r="A25" s="1" t="s">
        <v>29</v>
      </c>
      <c r="B25" s="2">
        <v>20</v>
      </c>
      <c r="C25" s="2">
        <v>25</v>
      </c>
      <c r="E25" s="1" t="s">
        <v>8</v>
      </c>
      <c r="F25" s="2">
        <f>+F24*0.2</f>
        <v>10</v>
      </c>
      <c r="H25" s="1" t="s">
        <v>9</v>
      </c>
      <c r="I25" s="2">
        <f>+C25-B25</f>
        <v>5</v>
      </c>
      <c r="K25" s="1" t="s">
        <v>10</v>
      </c>
      <c r="L25" s="2">
        <v>6</v>
      </c>
    </row>
    <row r="26" spans="1:12" x14ac:dyDescent="0.25">
      <c r="A26" s="1" t="s">
        <v>5</v>
      </c>
      <c r="B26" s="2">
        <f>+B24-B25</f>
        <v>83</v>
      </c>
      <c r="C26" s="2">
        <f>+C24-C25</f>
        <v>97</v>
      </c>
      <c r="E26" s="1" t="s">
        <v>7</v>
      </c>
      <c r="F26" s="2">
        <f>+F24-F25</f>
        <v>40</v>
      </c>
      <c r="H26" s="1" t="s">
        <v>8</v>
      </c>
      <c r="I26" s="2">
        <f>+F25</f>
        <v>10</v>
      </c>
    </row>
    <row r="27" spans="1:12" x14ac:dyDescent="0.25">
      <c r="A27" s="1" t="s">
        <v>0</v>
      </c>
      <c r="B27" s="2">
        <f>+B24-B25-B26</f>
        <v>0</v>
      </c>
      <c r="C27" s="2">
        <f>+C24-C25-C26</f>
        <v>0</v>
      </c>
      <c r="H27" s="1" t="s">
        <v>6</v>
      </c>
      <c r="I27" s="2">
        <f>+I22-I23-I24+I25-I26</f>
        <v>41</v>
      </c>
      <c r="J27" s="1" t="s">
        <v>30</v>
      </c>
      <c r="L27" s="1"/>
    </row>
    <row r="28" spans="1:12" x14ac:dyDescent="0.25">
      <c r="H28" s="1" t="s">
        <v>25</v>
      </c>
      <c r="I28" s="2">
        <f>+C23+L25-B23</f>
        <v>10</v>
      </c>
      <c r="J28" s="1" t="s">
        <v>37</v>
      </c>
      <c r="L28" s="1"/>
    </row>
    <row r="29" spans="1:12" x14ac:dyDescent="0.25">
      <c r="H29" s="1" t="s">
        <v>3</v>
      </c>
      <c r="I29" s="2">
        <f>+I27-I28</f>
        <v>31</v>
      </c>
      <c r="J29" s="1" t="s">
        <v>31</v>
      </c>
    </row>
    <row r="30" spans="1:12" x14ac:dyDescent="0.25">
      <c r="H30" s="1" t="s">
        <v>2</v>
      </c>
      <c r="I30" s="2">
        <f>+L20</f>
        <v>26</v>
      </c>
    </row>
    <row r="31" spans="1:12" x14ac:dyDescent="0.25">
      <c r="H31" s="1" t="s">
        <v>1</v>
      </c>
      <c r="I31" s="2">
        <f>+I29-I30</f>
        <v>5</v>
      </c>
      <c r="J31" s="1" t="s">
        <v>32</v>
      </c>
    </row>
    <row r="32" spans="1:12" x14ac:dyDescent="0.25">
      <c r="H32" s="1" t="s">
        <v>0</v>
      </c>
      <c r="I32" s="2">
        <f>+B20+I31-C20</f>
        <v>0</v>
      </c>
      <c r="J32" s="1" t="s">
        <v>33</v>
      </c>
    </row>
    <row r="34" spans="1:12" x14ac:dyDescent="0.25">
      <c r="H34" s="1" t="s">
        <v>38</v>
      </c>
    </row>
    <row r="35" spans="1:12" x14ac:dyDescent="0.25">
      <c r="A35" s="4"/>
      <c r="H35" s="1" t="s">
        <v>36</v>
      </c>
    </row>
    <row r="36" spans="1:12" x14ac:dyDescent="0.25">
      <c r="A36" s="8"/>
      <c r="E36" s="9"/>
      <c r="H36" s="8"/>
      <c r="K36" s="7"/>
    </row>
    <row r="37" spans="1:12" x14ac:dyDescent="0.25">
      <c r="B37" s="3"/>
      <c r="C37" s="3"/>
      <c r="F37" s="3"/>
      <c r="I37" s="3"/>
      <c r="L37" s="3"/>
    </row>
    <row r="39" spans="1:12" x14ac:dyDescent="0.25">
      <c r="L39" s="1"/>
    </row>
    <row r="40" spans="1:12" x14ac:dyDescent="0.25">
      <c r="H40" s="4"/>
      <c r="I40" s="3"/>
      <c r="L40" s="1"/>
    </row>
    <row r="41" spans="1:12" x14ac:dyDescent="0.25">
      <c r="K41" s="7"/>
    </row>
    <row r="42" spans="1:12" x14ac:dyDescent="0.25">
      <c r="L42" s="3"/>
    </row>
    <row r="44" spans="1:12" x14ac:dyDescent="0.25">
      <c r="F44" s="6"/>
    </row>
    <row r="45" spans="1:12" x14ac:dyDescent="0.25">
      <c r="F45" s="6"/>
      <c r="L45" s="1"/>
    </row>
    <row r="46" spans="1:12" x14ac:dyDescent="0.25">
      <c r="H46" s="5"/>
      <c r="L46" s="1"/>
    </row>
    <row r="47" spans="1:12" x14ac:dyDescent="0.25">
      <c r="H47" s="4"/>
      <c r="I47" s="3"/>
    </row>
    <row r="49" spans="8:9" x14ac:dyDescent="0.25">
      <c r="H49" s="4"/>
      <c r="I49" s="3"/>
    </row>
    <row r="52" spans="8:9" x14ac:dyDescent="0.25">
      <c r="H52" s="5"/>
    </row>
    <row r="53" spans="8:9" x14ac:dyDescent="0.25">
      <c r="H53" s="4"/>
      <c r="I53" s="3"/>
    </row>
    <row r="54" spans="8:9" x14ac:dyDescent="0.25">
      <c r="H54" s="4"/>
      <c r="I5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Ejercicio</vt:lpstr>
      <vt:lpstr>Ejercicio resuelto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</dc:creator>
  <cp:lastModifiedBy>Guillermo</cp:lastModifiedBy>
  <dcterms:created xsi:type="dcterms:W3CDTF">2021-02-03T21:26:38Z</dcterms:created>
  <dcterms:modified xsi:type="dcterms:W3CDTF">2021-02-04T18:49:46Z</dcterms:modified>
</cp:coreProperties>
</file>